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ego\Downloads\"/>
    </mc:Choice>
  </mc:AlternateContent>
  <xr:revisionPtr revIDLastSave="0" documentId="13_ncr:1_{D066E95F-053B-4EB1-BF71-14706CBC6A0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Table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7" i="1" l="1"/>
  <c r="I58" i="1"/>
  <c r="I56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24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G57" i="1"/>
  <c r="G58" i="1"/>
  <c r="G56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24" i="1"/>
  <c r="G6" i="1"/>
  <c r="H59" i="1"/>
  <c r="H60" i="1"/>
  <c r="H61" i="1" s="1"/>
  <c r="H56" i="1"/>
  <c r="H57" i="1"/>
  <c r="H58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24" i="1"/>
  <c r="H5" i="1"/>
  <c r="H6" i="1" l="1"/>
  <c r="H7" i="1"/>
  <c r="G7" i="1" s="1"/>
  <c r="H8" i="1"/>
  <c r="G8" i="1" s="1"/>
  <c r="H9" i="1"/>
  <c r="H10" i="1"/>
  <c r="H11" i="1"/>
  <c r="H12" i="1"/>
  <c r="H13" i="1"/>
  <c r="H14" i="1"/>
  <c r="H15" i="1"/>
  <c r="H16" i="1"/>
  <c r="H17" i="1"/>
  <c r="H18" i="1"/>
  <c r="H19" i="1"/>
  <c r="G19" i="1" s="1"/>
  <c r="H20" i="1"/>
  <c r="G20" i="1" s="1"/>
  <c r="H21" i="1"/>
  <c r="G5" i="1"/>
  <c r="I5" i="1" s="1"/>
  <c r="G9" i="1"/>
  <c r="G10" i="1"/>
  <c r="G11" i="1"/>
  <c r="G12" i="1"/>
  <c r="G13" i="1"/>
  <c r="G14" i="1"/>
  <c r="G15" i="1"/>
  <c r="G16" i="1"/>
  <c r="G17" i="1"/>
  <c r="G18" i="1"/>
  <c r="G21" i="1"/>
</calcChain>
</file>

<file path=xl/sharedStrings.xml><?xml version="1.0" encoding="utf-8"?>
<sst xmlns="http://schemas.openxmlformats.org/spreadsheetml/2006/main" count="132" uniqueCount="67">
  <si>
    <r>
      <rPr>
        <b/>
        <sz val="12"/>
        <rFont val="Times New Roman"/>
        <family val="1"/>
      </rPr>
      <t>RELAÇÃO  DE  EQUIPAMENTOS  DE  USO  CONTÍNUO</t>
    </r>
  </si>
  <si>
    <r>
      <rPr>
        <b/>
        <sz val="11"/>
        <rFont val="Times New Roman"/>
        <family val="1"/>
      </rPr>
      <t>Item</t>
    </r>
  </si>
  <si>
    <r>
      <rPr>
        <b/>
        <sz val="11"/>
        <rFont val="Times New Roman"/>
        <family val="1"/>
      </rPr>
      <t>Equipamento</t>
    </r>
  </si>
  <si>
    <r>
      <rPr>
        <b/>
        <sz val="11"/>
        <rFont val="Times New Roman"/>
        <family val="1"/>
      </rPr>
      <t>Quanti- dade</t>
    </r>
  </si>
  <si>
    <r>
      <rPr>
        <b/>
        <sz val="11"/>
        <rFont val="Times New Roman"/>
        <family val="1"/>
      </rPr>
      <t>Unidade</t>
    </r>
  </si>
  <si>
    <r>
      <rPr>
        <b/>
        <sz val="11"/>
        <rFont val="Times New Roman"/>
        <family val="1"/>
      </rPr>
      <t xml:space="preserve">Vida útil
</t>
    </r>
    <r>
      <rPr>
        <b/>
        <sz val="11"/>
        <rFont val="Times New Roman"/>
        <family val="1"/>
      </rPr>
      <t>(meses)</t>
    </r>
  </si>
  <si>
    <r>
      <rPr>
        <b/>
        <sz val="11"/>
        <rFont val="Times New Roman"/>
        <family val="1"/>
      </rPr>
      <t>Valor Unitário</t>
    </r>
  </si>
  <si>
    <r>
      <rPr>
        <sz val="11"/>
        <rFont val="Times New Roman"/>
        <family val="1"/>
      </rPr>
      <t>Alavanca, medindo de 1,5m a 2,0m</t>
    </r>
  </si>
  <si>
    <r>
      <rPr>
        <sz val="11"/>
        <rFont val="Times New Roman"/>
        <family val="1"/>
      </rPr>
      <t>Unidade</t>
    </r>
  </si>
  <si>
    <r>
      <rPr>
        <sz val="11"/>
        <rFont val="Times New Roman"/>
        <family val="1"/>
      </rPr>
      <t>Alicate</t>
    </r>
  </si>
  <si>
    <r>
      <rPr>
        <sz val="11"/>
        <rFont val="Times New Roman"/>
        <family val="1"/>
      </rPr>
      <t>Alicate podão</t>
    </r>
  </si>
  <si>
    <r>
      <rPr>
        <sz val="11"/>
        <rFont val="Times New Roman"/>
        <family val="1"/>
      </rPr>
      <t>Aparador de cerca viva a gasolina 1cv</t>
    </r>
  </si>
  <si>
    <r>
      <rPr>
        <sz val="11"/>
        <rFont val="Times New Roman"/>
        <family val="1"/>
      </rPr>
      <t xml:space="preserve">Soprador costal a gasolina, mínimo 3
</t>
    </r>
    <r>
      <rPr>
        <sz val="11"/>
        <rFont val="Times New Roman"/>
        <family val="1"/>
      </rPr>
      <t>hp.</t>
    </r>
  </si>
  <si>
    <r>
      <rPr>
        <sz val="11"/>
        <rFont val="Times New Roman"/>
        <family val="1"/>
      </rPr>
      <t xml:space="preserve">Automóvel     utilitário,     capacidade mínima   de   carga   1.500   kg,   com carroceria        reforçada        medidas mínimas:  comprimento  3m;  largura 2m   e   altura   mínima   70   cm   (as medidas             podem             variar percentualmente em 10%, para mais ou para menos) (ref. HR HYUNDAI, KIA   BONGO   E   JAC   V260   </t>
    </r>
    <r>
      <rPr>
        <sz val="11"/>
        <color rgb="FF006FC0"/>
        <rFont val="Times New Roman"/>
        <family val="1"/>
      </rPr>
      <t xml:space="preserve">(ou
</t>
    </r>
    <r>
      <rPr>
        <sz val="11"/>
        <color rgb="FF006FC0"/>
        <rFont val="Times New Roman"/>
        <family val="1"/>
      </rPr>
      <t>similar)</t>
    </r>
  </si>
  <si>
    <r>
      <rPr>
        <sz val="11"/>
        <rFont val="Times New Roman"/>
        <family val="1"/>
      </rPr>
      <t>Bomba pulverizadora, mínimo 20l</t>
    </r>
  </si>
  <si>
    <r>
      <rPr>
        <sz val="11"/>
        <rFont val="Times New Roman"/>
        <family val="1"/>
      </rPr>
      <t xml:space="preserve">Carrinho  de  mão,  chapa  metálica,
</t>
    </r>
    <r>
      <rPr>
        <sz val="11"/>
        <rFont val="Times New Roman"/>
        <family val="1"/>
      </rPr>
      <t>luva nos pegadores 1 roda.</t>
    </r>
  </si>
  <si>
    <r>
      <rPr>
        <sz val="11"/>
        <rFont val="Times New Roman"/>
        <family val="1"/>
      </rPr>
      <t xml:space="preserve">Carrinho  plataforma,  4  pneus  com câmara,     chapa     metálica,     para transporte    de    vasos,    capacidade
</t>
    </r>
    <r>
      <rPr>
        <sz val="11"/>
        <rFont val="Times New Roman"/>
        <family val="1"/>
      </rPr>
      <t>mínima 400 kg.</t>
    </r>
  </si>
  <si>
    <r>
      <rPr>
        <sz val="11"/>
        <rFont val="Times New Roman"/>
        <family val="1"/>
      </rPr>
      <t>Cavadeira articulada</t>
    </r>
  </si>
  <si>
    <r>
      <rPr>
        <sz val="11"/>
        <rFont val="Times New Roman"/>
        <family val="1"/>
      </rPr>
      <t>Chave inglesa</t>
    </r>
  </si>
  <si>
    <r>
      <rPr>
        <sz val="11"/>
        <rFont val="Times New Roman"/>
        <family val="1"/>
      </rPr>
      <t>Chibanca com cabo</t>
    </r>
  </si>
  <si>
    <r>
      <rPr>
        <sz val="11"/>
        <rFont val="Times New Roman"/>
        <family val="1"/>
      </rPr>
      <t xml:space="preserve">Corda   de   nylon   1   rolo   com   120
</t>
    </r>
    <r>
      <rPr>
        <sz val="11"/>
        <rFont val="Times New Roman"/>
        <family val="1"/>
      </rPr>
      <t>metros ou o metro avulso totalizando em 120 metros</t>
    </r>
  </si>
  <si>
    <r>
      <rPr>
        <sz val="11"/>
        <rFont val="Times New Roman"/>
        <family val="1"/>
      </rPr>
      <t>Metro</t>
    </r>
  </si>
  <si>
    <r>
      <rPr>
        <sz val="11"/>
        <rFont val="Times New Roman"/>
        <family val="1"/>
      </rPr>
      <t>Enxada com cabo</t>
    </r>
  </si>
  <si>
    <r>
      <rPr>
        <sz val="11"/>
        <rFont val="Times New Roman"/>
        <family val="1"/>
      </rPr>
      <t>Enxadão com cabo</t>
    </r>
  </si>
  <si>
    <r>
      <rPr>
        <sz val="11"/>
        <rFont val="Times New Roman"/>
        <family val="1"/>
      </rPr>
      <t>Escada de alumínio 16 degraus</t>
    </r>
  </si>
  <si>
    <r>
      <rPr>
        <sz val="11"/>
        <rFont val="Times New Roman"/>
        <family val="1"/>
      </rPr>
      <t>Escada de alumínio12 degraus</t>
    </r>
  </si>
  <si>
    <r>
      <rPr>
        <sz val="11"/>
        <rFont val="Times New Roman"/>
        <family val="1"/>
      </rPr>
      <t>Espátula</t>
    </r>
  </si>
  <si>
    <r>
      <rPr>
        <sz val="11"/>
        <rFont val="Times New Roman"/>
        <family val="1"/>
      </rPr>
      <t>Estilete grande</t>
    </r>
  </si>
  <si>
    <r>
      <rPr>
        <sz val="11"/>
        <rFont val="Times New Roman"/>
        <family val="1"/>
      </rPr>
      <t xml:space="preserve">Extensão  elétrica  com  100  metros
</t>
    </r>
    <r>
      <rPr>
        <sz val="11"/>
        <rFont val="Times New Roman"/>
        <family val="1"/>
      </rPr>
      <t>(uma  unidade)  ou  o  metro  avulso, totalizando 100 metros</t>
    </r>
  </si>
  <si>
    <r>
      <rPr>
        <sz val="11"/>
        <rFont val="Times New Roman"/>
        <family val="1"/>
      </rPr>
      <t>metro</t>
    </r>
  </si>
  <si>
    <r>
      <rPr>
        <sz val="11"/>
        <rFont val="Times New Roman"/>
        <family val="1"/>
      </rPr>
      <t>Facão</t>
    </r>
  </si>
  <si>
    <r>
      <rPr>
        <sz val="11"/>
        <rFont val="Times New Roman"/>
        <family val="1"/>
      </rPr>
      <t>Foice com cabo</t>
    </r>
  </si>
  <si>
    <r>
      <rPr>
        <sz val="11"/>
        <rFont val="Times New Roman"/>
        <family val="1"/>
      </rPr>
      <t>Gavião com cabo</t>
    </r>
  </si>
  <si>
    <r>
      <rPr>
        <sz val="11"/>
        <rFont val="Times New Roman"/>
        <family val="1"/>
      </rPr>
      <t>Jerica</t>
    </r>
  </si>
  <si>
    <r>
      <rPr>
        <sz val="11"/>
        <rFont val="Times New Roman"/>
        <family val="1"/>
      </rPr>
      <t>Lima e limatão (corrente motosserra)</t>
    </r>
  </si>
  <si>
    <r>
      <rPr>
        <sz val="11"/>
        <rFont val="Times New Roman"/>
        <family val="1"/>
      </rPr>
      <t>Máquina  de  cortar  grama  gasolina, potência mínima 6.5 hp</t>
    </r>
  </si>
  <si>
    <r>
      <rPr>
        <sz val="11"/>
        <rFont val="Times New Roman"/>
        <family val="1"/>
      </rPr>
      <t xml:space="preserve">Máquina  de  lavar  de  alta  pressão, portátil, 1600 libras, com carrinho de
</t>
    </r>
    <r>
      <rPr>
        <sz val="11"/>
        <rFont val="Times New Roman"/>
        <family val="1"/>
      </rPr>
      <t>2 rodas.</t>
    </r>
  </si>
  <si>
    <r>
      <rPr>
        <sz val="11"/>
        <rFont val="Times New Roman"/>
        <family val="1"/>
      </rPr>
      <t>Marreta 1 kg</t>
    </r>
  </si>
  <si>
    <r>
      <rPr>
        <sz val="11"/>
        <rFont val="Times New Roman"/>
        <family val="1"/>
      </rPr>
      <t>Martelo</t>
    </r>
  </si>
  <si>
    <r>
      <rPr>
        <sz val="11"/>
        <rFont val="Times New Roman"/>
        <family val="1"/>
      </rPr>
      <t xml:space="preserve">Motossera    (pequena)    a    gasolina, </t>
    </r>
    <r>
      <rPr>
        <sz val="11"/>
        <color rgb="FF006FC0"/>
        <rFont val="Times New Roman"/>
        <family val="1"/>
      </rPr>
      <t>referência Ms 170 Stihl (ou similar)</t>
    </r>
  </si>
  <si>
    <r>
      <rPr>
        <sz val="11"/>
        <rFont val="Times New Roman"/>
        <family val="1"/>
      </rPr>
      <t xml:space="preserve">Motossera     (média)     a     gasolina, </t>
    </r>
    <r>
      <rPr>
        <sz val="11"/>
        <color rgb="FF006FC0"/>
        <rFont val="Times New Roman"/>
        <family val="1"/>
      </rPr>
      <t>referência Ms 382 Stihl (ou similar)</t>
    </r>
  </si>
  <si>
    <r>
      <rPr>
        <sz val="11"/>
        <rFont val="Times New Roman"/>
        <family val="1"/>
      </rPr>
      <t>Pá</t>
    </r>
  </si>
  <si>
    <r>
      <rPr>
        <sz val="11"/>
        <rFont val="Times New Roman"/>
        <family val="1"/>
      </rPr>
      <t>Pá de lixo pequena</t>
    </r>
  </si>
  <si>
    <r>
      <rPr>
        <sz val="11"/>
        <rFont val="Times New Roman"/>
        <family val="1"/>
      </rPr>
      <t>Picareta</t>
    </r>
  </si>
  <si>
    <r>
      <rPr>
        <sz val="11"/>
        <rFont val="Times New Roman"/>
        <family val="1"/>
      </rPr>
      <t>Pincel 3 polegadas</t>
    </r>
  </si>
  <si>
    <r>
      <rPr>
        <sz val="11"/>
        <rFont val="Times New Roman"/>
        <family val="1"/>
      </rPr>
      <t>Pincel 2 polegadas</t>
    </r>
  </si>
  <si>
    <r>
      <rPr>
        <sz val="11"/>
        <rFont val="Times New Roman"/>
        <family val="1"/>
      </rPr>
      <t>Rastelo de ferro</t>
    </r>
  </si>
  <si>
    <r>
      <rPr>
        <sz val="11"/>
        <rFont val="Times New Roman"/>
        <family val="1"/>
      </rPr>
      <t>Rastelo de plástico</t>
    </r>
  </si>
  <si>
    <r>
      <rPr>
        <sz val="11"/>
        <rFont val="Times New Roman"/>
        <family val="1"/>
      </rPr>
      <t>Regador 20 litros</t>
    </r>
  </si>
  <si>
    <r>
      <rPr>
        <sz val="11"/>
        <rFont val="Times New Roman"/>
        <family val="1"/>
      </rPr>
      <t>Roçadeira costal a gasolina com faca e fio de nylon 43 cc</t>
    </r>
  </si>
  <si>
    <r>
      <rPr>
        <sz val="11"/>
        <rFont val="Times New Roman"/>
        <family val="1"/>
      </rPr>
      <t>Sacho</t>
    </r>
  </si>
  <si>
    <r>
      <rPr>
        <sz val="11"/>
        <rFont val="Times New Roman"/>
        <family val="1"/>
      </rPr>
      <t>Serrote de poda</t>
    </r>
  </si>
  <si>
    <r>
      <rPr>
        <sz val="11"/>
        <rFont val="Times New Roman"/>
        <family val="1"/>
      </rPr>
      <t>Serrote para alporquia</t>
    </r>
  </si>
  <si>
    <r>
      <rPr>
        <sz val="11"/>
        <rFont val="Times New Roman"/>
        <family val="1"/>
      </rPr>
      <t>Telefone celular com linha</t>
    </r>
  </si>
  <si>
    <r>
      <rPr>
        <sz val="11"/>
        <rFont val="Times New Roman"/>
        <family val="1"/>
      </rPr>
      <t>Tesoura de jardinagem comum</t>
    </r>
  </si>
  <si>
    <r>
      <rPr>
        <sz val="11"/>
        <rFont val="Times New Roman"/>
        <family val="1"/>
      </rPr>
      <t>Tesoura de poda para corte de grama</t>
    </r>
  </si>
  <si>
    <r>
      <rPr>
        <sz val="11"/>
        <rFont val="Times New Roman"/>
        <family val="1"/>
      </rPr>
      <t xml:space="preserve">Trator de corte de grama à gasolina,
</t>
    </r>
    <r>
      <rPr>
        <sz val="11"/>
        <rFont val="Times New Roman"/>
        <family val="1"/>
      </rPr>
      <t xml:space="preserve">potência  mínima  de  20  hp  </t>
    </r>
    <r>
      <rPr>
        <sz val="11"/>
        <color rgb="FF006FC0"/>
        <rFont val="Times New Roman"/>
        <family val="1"/>
      </rPr>
      <t>(modelo Trapp, ou similar)</t>
    </r>
  </si>
  <si>
    <r>
      <rPr>
        <sz val="11"/>
        <rFont val="Times New Roman"/>
        <family val="1"/>
      </rPr>
      <t>Esmeril</t>
    </r>
  </si>
  <si>
    <r>
      <rPr>
        <sz val="11"/>
        <rFont val="Times New Roman"/>
        <family val="1"/>
      </rPr>
      <t>Motopodador de galhos à gasolina</t>
    </r>
  </si>
  <si>
    <r>
      <rPr>
        <sz val="11"/>
        <rFont val="Times New Roman"/>
        <family val="1"/>
      </rPr>
      <t xml:space="preserve">Armário    aço    -    tipo:    roupeiro. Material:          aço          galvanizado. Acabamento                     superficial: pinturaeletrostática.   Quantidade:   </t>
    </r>
    <r>
      <rPr>
        <b/>
        <u/>
        <sz val="11"/>
        <rFont val="Times New Roman"/>
        <family val="1"/>
      </rPr>
      <t xml:space="preserve">4
</t>
    </r>
    <r>
      <rPr>
        <b/>
        <u/>
        <sz val="11"/>
        <rFont val="Times New Roman"/>
        <family val="1"/>
      </rPr>
      <t>portas</t>
    </r>
    <r>
      <rPr>
        <sz val="11"/>
        <rFont val="Times New Roman"/>
        <family val="1"/>
      </rPr>
      <t xml:space="preserve">. Altura: 1,97 m. Largura: 0,60
</t>
    </r>
    <r>
      <rPr>
        <sz val="11"/>
        <rFont val="Times New Roman"/>
        <family val="1"/>
      </rPr>
      <t>m.           Profundidade:           0,45m. Características  adicionais:  prateleira interna, fechadura com chaves.</t>
    </r>
  </si>
  <si>
    <r>
      <rPr>
        <b/>
        <sz val="11"/>
        <rFont val="Times New Roman"/>
        <family val="1"/>
      </rPr>
      <t>TOTAL (R$)</t>
    </r>
  </si>
  <si>
    <r>
      <rPr>
        <b/>
        <sz val="11"/>
        <rFont val="Times New Roman"/>
        <family val="1"/>
      </rPr>
      <t>Valor mensal estimado da depreciação ferramental (R$)</t>
    </r>
  </si>
  <si>
    <r>
      <rPr>
        <b/>
        <sz val="11"/>
        <rFont val="Times New Roman"/>
        <family val="1"/>
      </rPr>
      <t>Valor anual estimado da depreciação ferramental (R$)</t>
    </r>
  </si>
  <si>
    <t>Preço Total mensal (R$)</t>
  </si>
  <si>
    <t>Preço Total Anual (R$)</t>
  </si>
  <si>
    <t>Preço Total 50 Meses (R$)</t>
  </si>
  <si>
    <t>Valor Total para 50 meses da depreciação ferramental (R$)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</si>
</sst>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164" formatCode="&quot;R$&quot;\ #,##0.00"/>
    <numFmt numFmtId="165" formatCode="&quot;R$&quot;\ #,##0.000"/>
  </numFmts>
  <fonts count="12">
    <font>
      <sz val="10"/>
      <color rgb="FF000000"/>
      <name val="Times New Roman"/>
      <charset val="204"/>
    </font>
    <font>
      <b/>
      <sz val="12"/>
      <name val="Times New Roman"/>
      <family val="1"/>
    </font>
    <font>
      <b/>
      <sz val="11"/>
      <name val="Times New Roman"/>
      <family val="1"/>
    </font>
    <font>
      <sz val="11"/>
      <color rgb="FF000000"/>
      <name val="Times New Roman"/>
      <family val="2"/>
    </font>
    <font>
      <sz val="11"/>
      <name val="Times New Roman"/>
      <family val="1"/>
    </font>
    <font>
      <sz val="8"/>
      <name val="Times New Roman"/>
      <family val="1"/>
    </font>
    <font>
      <sz val="11"/>
      <color rgb="FF006FC0"/>
      <name val="Times New Roman"/>
      <family val="1"/>
    </font>
    <font>
      <b/>
      <u/>
      <sz val="11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charset val="204"/>
    </font>
    <font>
      <b/>
      <sz val="11"/>
      <color rgb="FF000000"/>
      <name val="Times New Roman"/>
      <family val="1"/>
    </font>
    <font>
      <b/>
      <sz val="11"/>
      <color rgb="FF333333"/>
      <name val="Rawline"/>
    </font>
  </fonts>
  <fills count="5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9D9D9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9" fontId="8" fillId="0" borderId="0" applyFont="0" applyFill="0" applyBorder="0" applyAlignment="0" applyProtection="0"/>
    <xf numFmtId="44" fontId="9" fillId="0" borderId="0" applyFont="0" applyFill="0" applyBorder="0" applyAlignment="0" applyProtection="0"/>
  </cellStyleXfs>
  <cellXfs count="31"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164" fontId="0" fillId="0" borderId="0" xfId="0" applyNumberForma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center" vertical="center" shrinkToFit="1"/>
    </xf>
    <xf numFmtId="164" fontId="0" fillId="0" borderId="0" xfId="0" applyNumberFormat="1" applyFill="1" applyBorder="1" applyAlignment="1">
      <alignment horizontal="left" vertical="center"/>
    </xf>
    <xf numFmtId="164" fontId="3" fillId="0" borderId="1" xfId="0" applyNumberFormat="1" applyFont="1" applyFill="1" applyBorder="1" applyAlignment="1">
      <alignment horizontal="center" shrinkToFit="1"/>
    </xf>
    <xf numFmtId="164" fontId="2" fillId="2" borderId="1" xfId="0" applyNumberFormat="1" applyFont="1" applyFill="1" applyBorder="1" applyAlignment="1">
      <alignment horizontal="center" vertical="center" wrapText="1"/>
    </xf>
    <xf numFmtId="165" fontId="2" fillId="4" borderId="5" xfId="0" applyNumberFormat="1" applyFont="1" applyFill="1" applyBorder="1" applyAlignment="1">
      <alignment horizontal="center" vertical="center" wrapText="1"/>
    </xf>
    <xf numFmtId="164" fontId="2" fillId="4" borderId="5" xfId="0" applyNumberFormat="1" applyFont="1" applyFill="1" applyBorder="1" applyAlignment="1">
      <alignment horizontal="center" vertical="center" wrapText="1"/>
    </xf>
    <xf numFmtId="164" fontId="2" fillId="4" borderId="6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horizontal="center" vertical="center" wrapText="1"/>
    </xf>
    <xf numFmtId="9" fontId="0" fillId="0" borderId="0" xfId="1" applyFont="1" applyFill="1" applyBorder="1" applyAlignment="1">
      <alignment horizontal="left" vertical="center"/>
    </xf>
    <xf numFmtId="164" fontId="4" fillId="3" borderId="4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44" fontId="10" fillId="0" borderId="0" xfId="2" applyFont="1" applyFill="1" applyBorder="1" applyAlignment="1">
      <alignment horizontal="left" vertical="center"/>
    </xf>
    <xf numFmtId="44" fontId="11" fillId="0" borderId="0" xfId="2" applyFont="1" applyFill="1" applyBorder="1" applyAlignment="1">
      <alignment horizontal="left" vertical="top"/>
    </xf>
  </cellXfs>
  <cellStyles count="3">
    <cellStyle name="Moeda" xfId="2" builtinId="4"/>
    <cellStyle name="Normal" xfId="0" builtinId="0"/>
    <cellStyle name="Porcentagem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66"/>
  <sheetViews>
    <sheetView tabSelected="1" topLeftCell="A47" zoomScaleNormal="100" workbookViewId="0">
      <selection activeCell="A63" sqref="A63"/>
    </sheetView>
  </sheetViews>
  <sheetFormatPr defaultRowHeight="13.2"/>
  <cols>
    <col min="1" max="1" width="6.88671875" style="5" customWidth="1"/>
    <col min="2" max="2" width="40.6640625" style="5" customWidth="1"/>
    <col min="3" max="3" width="6.6640625" style="5" customWidth="1"/>
    <col min="4" max="5" width="11.5546875" style="5" customWidth="1"/>
    <col min="6" max="7" width="12.6640625" style="12" customWidth="1"/>
    <col min="8" max="8" width="16" style="12" customWidth="1"/>
    <col min="9" max="9" width="16.88671875" style="5" customWidth="1"/>
    <col min="10" max="10" width="8.88671875" style="5"/>
    <col min="11" max="11" width="13.33203125" style="5" customWidth="1"/>
    <col min="12" max="12" width="14.109375" style="5" bestFit="1" customWidth="1"/>
    <col min="13" max="14" width="12.5546875" style="5" bestFit="1" customWidth="1"/>
    <col min="15" max="16384" width="8.88671875" style="5"/>
  </cols>
  <sheetData>
    <row r="1" spans="1:12" ht="230.55" customHeight="1">
      <c r="A1" s="25"/>
      <c r="B1" s="25"/>
      <c r="C1" s="25"/>
      <c r="D1" s="25"/>
      <c r="E1" s="25"/>
      <c r="F1" s="25"/>
      <c r="G1" s="25"/>
      <c r="H1" s="25"/>
      <c r="I1" s="25"/>
    </row>
    <row r="2" spans="1:12" ht="17.25" customHeight="1">
      <c r="A2" s="26" t="s">
        <v>0</v>
      </c>
      <c r="B2" s="27"/>
      <c r="C2" s="27"/>
      <c r="D2" s="27"/>
      <c r="E2" s="27"/>
      <c r="F2" s="27"/>
      <c r="G2" s="27"/>
      <c r="H2" s="28"/>
      <c r="I2" s="1"/>
    </row>
    <row r="3" spans="1:12" ht="12.75" customHeight="1" thickBot="1">
      <c r="A3" s="1"/>
      <c r="B3" s="1"/>
      <c r="C3" s="1"/>
      <c r="D3" s="1"/>
      <c r="E3" s="1"/>
      <c r="F3" s="10"/>
      <c r="G3" s="10"/>
      <c r="H3" s="10"/>
      <c r="I3" s="1"/>
    </row>
    <row r="4" spans="1:12" ht="38.549999999999997" customHeight="1">
      <c r="A4" s="2" t="s">
        <v>1</v>
      </c>
      <c r="B4" s="6" t="s">
        <v>2</v>
      </c>
      <c r="C4" s="6" t="s">
        <v>3</v>
      </c>
      <c r="D4" s="2" t="s">
        <v>4</v>
      </c>
      <c r="E4" s="7" t="s">
        <v>5</v>
      </c>
      <c r="F4" s="14" t="s">
        <v>6</v>
      </c>
      <c r="G4" s="15" t="s">
        <v>63</v>
      </c>
      <c r="H4" s="16" t="s">
        <v>64</v>
      </c>
      <c r="I4" s="17" t="s">
        <v>65</v>
      </c>
    </row>
    <row r="5" spans="1:12" ht="15.75" customHeight="1">
      <c r="A5" s="3">
        <v>1</v>
      </c>
      <c r="B5" s="8" t="s">
        <v>7</v>
      </c>
      <c r="C5" s="3">
        <v>3</v>
      </c>
      <c r="D5" s="4" t="s">
        <v>8</v>
      </c>
      <c r="E5" s="3">
        <v>30</v>
      </c>
      <c r="F5" s="13">
        <v>70.87</v>
      </c>
      <c r="G5" s="11">
        <f>H5/12</f>
        <v>17.717500000000001</v>
      </c>
      <c r="H5" s="11">
        <f>F5*C5</f>
        <v>212.61</v>
      </c>
      <c r="I5" s="13">
        <f>+G5*50</f>
        <v>885.875</v>
      </c>
      <c r="K5" s="12"/>
      <c r="L5" s="12"/>
    </row>
    <row r="6" spans="1:12" ht="15.75" customHeight="1">
      <c r="A6" s="3">
        <v>2</v>
      </c>
      <c r="B6" s="8" t="s">
        <v>9</v>
      </c>
      <c r="C6" s="3">
        <v>2</v>
      </c>
      <c r="D6" s="4" t="s">
        <v>8</v>
      </c>
      <c r="E6" s="3">
        <v>30</v>
      </c>
      <c r="F6" s="11">
        <v>24.96</v>
      </c>
      <c r="G6" s="11">
        <f>H6/12</f>
        <v>4.16</v>
      </c>
      <c r="H6" s="11">
        <f t="shared" ref="H6:H21" si="0">F6*C6</f>
        <v>49.92</v>
      </c>
      <c r="I6" s="13">
        <f t="shared" ref="I6:I21" si="1">+G6*50</f>
        <v>208</v>
      </c>
      <c r="K6" s="12"/>
      <c r="L6" s="12"/>
    </row>
    <row r="7" spans="1:12" ht="15.75" customHeight="1">
      <c r="A7" s="3">
        <v>3</v>
      </c>
      <c r="B7" s="8" t="s">
        <v>10</v>
      </c>
      <c r="C7" s="3">
        <v>12</v>
      </c>
      <c r="D7" s="4" t="s">
        <v>8</v>
      </c>
      <c r="E7" s="3">
        <v>30</v>
      </c>
      <c r="F7" s="11">
        <v>21.7</v>
      </c>
      <c r="G7" s="11">
        <f t="shared" ref="G6:G21" si="2">H7/12</f>
        <v>21.7</v>
      </c>
      <c r="H7" s="11">
        <f t="shared" si="0"/>
        <v>260.39999999999998</v>
      </c>
      <c r="I7" s="13">
        <f t="shared" si="1"/>
        <v>1085</v>
      </c>
      <c r="K7" s="12"/>
      <c r="L7" s="12"/>
    </row>
    <row r="8" spans="1:12" ht="15.75" customHeight="1">
      <c r="A8" s="3">
        <v>4</v>
      </c>
      <c r="B8" s="8" t="s">
        <v>11</v>
      </c>
      <c r="C8" s="3">
        <v>3</v>
      </c>
      <c r="D8" s="4" t="s">
        <v>8</v>
      </c>
      <c r="E8" s="3">
        <v>30</v>
      </c>
      <c r="F8" s="11">
        <v>718.58</v>
      </c>
      <c r="G8" s="11">
        <f t="shared" si="2"/>
        <v>179.64500000000001</v>
      </c>
      <c r="H8" s="11">
        <f t="shared" si="0"/>
        <v>2155.7400000000002</v>
      </c>
      <c r="I8" s="13">
        <f t="shared" si="1"/>
        <v>8982.25</v>
      </c>
      <c r="K8" s="12"/>
      <c r="L8" s="12"/>
    </row>
    <row r="9" spans="1:12" ht="31.5" customHeight="1">
      <c r="A9" s="3">
        <v>5</v>
      </c>
      <c r="B9" s="9" t="s">
        <v>12</v>
      </c>
      <c r="C9" s="3">
        <v>1</v>
      </c>
      <c r="D9" s="4" t="s">
        <v>8</v>
      </c>
      <c r="E9" s="3">
        <v>30</v>
      </c>
      <c r="F9" s="11">
        <v>1291.82</v>
      </c>
      <c r="G9" s="11">
        <f t="shared" si="2"/>
        <v>107.65166666666666</v>
      </c>
      <c r="H9" s="11">
        <f t="shared" si="0"/>
        <v>1291.82</v>
      </c>
      <c r="I9" s="13">
        <f t="shared" si="1"/>
        <v>5382.583333333333</v>
      </c>
      <c r="K9" s="12"/>
      <c r="L9" s="12"/>
    </row>
    <row r="10" spans="1:12" ht="127.05" customHeight="1">
      <c r="A10" s="3">
        <v>6</v>
      </c>
      <c r="B10" s="9" t="s">
        <v>13</v>
      </c>
      <c r="C10" s="3">
        <v>1</v>
      </c>
      <c r="D10" s="4" t="s">
        <v>8</v>
      </c>
      <c r="E10" s="3">
        <v>60</v>
      </c>
      <c r="F10" s="11">
        <v>107057.88</v>
      </c>
      <c r="G10" s="11">
        <f t="shared" si="2"/>
        <v>8921.49</v>
      </c>
      <c r="H10" s="11">
        <f t="shared" si="0"/>
        <v>107057.88</v>
      </c>
      <c r="I10" s="13">
        <f t="shared" si="1"/>
        <v>446074.5</v>
      </c>
      <c r="K10" s="12"/>
      <c r="L10" s="12"/>
    </row>
    <row r="11" spans="1:12" ht="15.75" customHeight="1">
      <c r="A11" s="3">
        <v>7</v>
      </c>
      <c r="B11" s="8" t="s">
        <v>14</v>
      </c>
      <c r="C11" s="3">
        <v>2</v>
      </c>
      <c r="D11" s="4" t="s">
        <v>8</v>
      </c>
      <c r="E11" s="3">
        <v>24</v>
      </c>
      <c r="F11" s="11">
        <v>104.56</v>
      </c>
      <c r="G11" s="11">
        <f t="shared" si="2"/>
        <v>17.426666666666666</v>
      </c>
      <c r="H11" s="11">
        <f t="shared" si="0"/>
        <v>209.12</v>
      </c>
      <c r="I11" s="13">
        <f t="shared" si="1"/>
        <v>871.33333333333326</v>
      </c>
      <c r="K11" s="12"/>
      <c r="L11" s="12"/>
    </row>
    <row r="12" spans="1:12" ht="31.5" customHeight="1">
      <c r="A12" s="3">
        <v>8</v>
      </c>
      <c r="B12" s="9" t="s">
        <v>15</v>
      </c>
      <c r="C12" s="3">
        <v>10</v>
      </c>
      <c r="D12" s="4" t="s">
        <v>8</v>
      </c>
      <c r="E12" s="3">
        <v>30</v>
      </c>
      <c r="F12" s="11">
        <v>147.37</v>
      </c>
      <c r="G12" s="11">
        <f t="shared" si="2"/>
        <v>122.80833333333334</v>
      </c>
      <c r="H12" s="11">
        <f t="shared" si="0"/>
        <v>1473.7</v>
      </c>
      <c r="I12" s="13">
        <f t="shared" si="1"/>
        <v>6140.416666666667</v>
      </c>
      <c r="K12" s="12"/>
      <c r="L12" s="12"/>
    </row>
    <row r="13" spans="1:12" ht="51" customHeight="1">
      <c r="A13" s="3">
        <v>9</v>
      </c>
      <c r="B13" s="9" t="s">
        <v>16</v>
      </c>
      <c r="C13" s="3">
        <v>2</v>
      </c>
      <c r="D13" s="4" t="s">
        <v>8</v>
      </c>
      <c r="E13" s="3">
        <v>30</v>
      </c>
      <c r="F13" s="11">
        <v>886.6</v>
      </c>
      <c r="G13" s="11">
        <f t="shared" si="2"/>
        <v>147.76666666666668</v>
      </c>
      <c r="H13" s="11">
        <f t="shared" si="0"/>
        <v>1773.2</v>
      </c>
      <c r="I13" s="13">
        <f t="shared" si="1"/>
        <v>7388.3333333333339</v>
      </c>
      <c r="K13" s="12"/>
      <c r="L13" s="12"/>
    </row>
    <row r="14" spans="1:12" ht="15.75" customHeight="1">
      <c r="A14" s="3">
        <v>10</v>
      </c>
      <c r="B14" s="8" t="s">
        <v>17</v>
      </c>
      <c r="C14" s="3">
        <v>6</v>
      </c>
      <c r="D14" s="4" t="s">
        <v>8</v>
      </c>
      <c r="E14" s="3">
        <v>24</v>
      </c>
      <c r="F14" s="11">
        <v>29.14</v>
      </c>
      <c r="G14" s="11">
        <f t="shared" si="2"/>
        <v>14.57</v>
      </c>
      <c r="H14" s="11">
        <f t="shared" si="0"/>
        <v>174.84</v>
      </c>
      <c r="I14" s="13">
        <f t="shared" si="1"/>
        <v>728.5</v>
      </c>
      <c r="K14" s="12"/>
      <c r="L14" s="12"/>
    </row>
    <row r="15" spans="1:12" ht="15.75" customHeight="1">
      <c r="A15" s="3">
        <v>11</v>
      </c>
      <c r="B15" s="8" t="s">
        <v>18</v>
      </c>
      <c r="C15" s="3">
        <v>1</v>
      </c>
      <c r="D15" s="4" t="s">
        <v>8</v>
      </c>
      <c r="E15" s="3">
        <v>24</v>
      </c>
      <c r="F15" s="11">
        <v>28.07</v>
      </c>
      <c r="G15" s="11">
        <f t="shared" si="2"/>
        <v>2.3391666666666668</v>
      </c>
      <c r="H15" s="11">
        <f t="shared" si="0"/>
        <v>28.07</v>
      </c>
      <c r="I15" s="13">
        <f t="shared" si="1"/>
        <v>116.95833333333334</v>
      </c>
      <c r="K15" s="12"/>
      <c r="L15" s="12"/>
    </row>
    <row r="16" spans="1:12" ht="15.75" customHeight="1">
      <c r="A16" s="3">
        <v>12</v>
      </c>
      <c r="B16" s="8" t="s">
        <v>19</v>
      </c>
      <c r="C16" s="3">
        <v>4</v>
      </c>
      <c r="D16" s="4" t="s">
        <v>8</v>
      </c>
      <c r="E16" s="3">
        <v>24</v>
      </c>
      <c r="F16" s="11">
        <v>42.48</v>
      </c>
      <c r="G16" s="11">
        <f t="shared" si="2"/>
        <v>14.159999999999998</v>
      </c>
      <c r="H16" s="11">
        <f t="shared" si="0"/>
        <v>169.92</v>
      </c>
      <c r="I16" s="13">
        <f t="shared" si="1"/>
        <v>707.99999999999989</v>
      </c>
      <c r="K16" s="12"/>
      <c r="L16" s="12"/>
    </row>
    <row r="17" spans="1:12" ht="39" customHeight="1">
      <c r="A17" s="3">
        <v>13</v>
      </c>
      <c r="B17" s="9" t="s">
        <v>20</v>
      </c>
      <c r="C17" s="3">
        <v>120</v>
      </c>
      <c r="D17" s="4" t="s">
        <v>21</v>
      </c>
      <c r="E17" s="3">
        <v>24</v>
      </c>
      <c r="F17" s="11">
        <v>1.46</v>
      </c>
      <c r="G17" s="11">
        <f t="shared" si="2"/>
        <v>14.6</v>
      </c>
      <c r="H17" s="11">
        <f t="shared" si="0"/>
        <v>175.2</v>
      </c>
      <c r="I17" s="13">
        <f t="shared" si="1"/>
        <v>730</v>
      </c>
      <c r="K17" s="12"/>
      <c r="L17" s="12"/>
    </row>
    <row r="18" spans="1:12" ht="15.75" customHeight="1">
      <c r="A18" s="3">
        <v>14</v>
      </c>
      <c r="B18" s="8" t="s">
        <v>22</v>
      </c>
      <c r="C18" s="3">
        <v>30</v>
      </c>
      <c r="D18" s="4" t="s">
        <v>8</v>
      </c>
      <c r="E18" s="3">
        <v>24</v>
      </c>
      <c r="F18" s="11">
        <v>26.99</v>
      </c>
      <c r="G18" s="11">
        <f t="shared" si="2"/>
        <v>67.474999999999994</v>
      </c>
      <c r="H18" s="11">
        <f t="shared" si="0"/>
        <v>809.69999999999993</v>
      </c>
      <c r="I18" s="13">
        <f t="shared" si="1"/>
        <v>3373.7499999999995</v>
      </c>
      <c r="K18" s="12"/>
      <c r="L18" s="12"/>
    </row>
    <row r="19" spans="1:12" ht="15.75" customHeight="1">
      <c r="A19" s="3">
        <v>15</v>
      </c>
      <c r="B19" s="8" t="s">
        <v>23</v>
      </c>
      <c r="C19" s="3">
        <v>12</v>
      </c>
      <c r="D19" s="4" t="s">
        <v>8</v>
      </c>
      <c r="E19" s="3">
        <v>24</v>
      </c>
      <c r="F19" s="11">
        <v>26.99</v>
      </c>
      <c r="G19" s="11">
        <f t="shared" si="2"/>
        <v>26.99</v>
      </c>
      <c r="H19" s="11">
        <f t="shared" si="0"/>
        <v>323.88</v>
      </c>
      <c r="I19" s="13">
        <f t="shared" si="1"/>
        <v>1349.5</v>
      </c>
      <c r="K19" s="12"/>
      <c r="L19" s="12"/>
    </row>
    <row r="20" spans="1:12" ht="15.75" customHeight="1">
      <c r="A20" s="3">
        <v>16</v>
      </c>
      <c r="B20" s="8" t="s">
        <v>24</v>
      </c>
      <c r="C20" s="3">
        <v>2</v>
      </c>
      <c r="D20" s="4" t="s">
        <v>8</v>
      </c>
      <c r="E20" s="3">
        <v>30</v>
      </c>
      <c r="F20" s="11">
        <v>402.24</v>
      </c>
      <c r="G20" s="11">
        <f t="shared" si="2"/>
        <v>67.040000000000006</v>
      </c>
      <c r="H20" s="11">
        <f t="shared" si="0"/>
        <v>804.48</v>
      </c>
      <c r="I20" s="13">
        <f t="shared" si="1"/>
        <v>3352.0000000000005</v>
      </c>
      <c r="K20" s="12"/>
      <c r="L20" s="12"/>
    </row>
    <row r="21" spans="1:12" ht="15.75" customHeight="1">
      <c r="A21" s="3">
        <v>17</v>
      </c>
      <c r="B21" s="8" t="s">
        <v>25</v>
      </c>
      <c r="C21" s="3">
        <v>3</v>
      </c>
      <c r="D21" s="4" t="s">
        <v>8</v>
      </c>
      <c r="E21" s="3">
        <v>30</v>
      </c>
      <c r="F21" s="11">
        <v>377.99</v>
      </c>
      <c r="G21" s="11">
        <f t="shared" si="2"/>
        <v>94.497500000000002</v>
      </c>
      <c r="H21" s="11">
        <f t="shared" si="0"/>
        <v>1133.97</v>
      </c>
      <c r="I21" s="13">
        <f t="shared" si="1"/>
        <v>4724.875</v>
      </c>
      <c r="K21" s="12"/>
      <c r="L21" s="12"/>
    </row>
    <row r="22" spans="1:12" ht="15.75" customHeight="1" thickBot="1">
      <c r="A22" s="3"/>
      <c r="B22" s="8"/>
      <c r="C22" s="3"/>
      <c r="D22" s="4"/>
      <c r="E22" s="3"/>
      <c r="F22" s="11"/>
      <c r="G22" s="11"/>
      <c r="H22" s="11"/>
      <c r="I22" s="1"/>
      <c r="K22" s="12"/>
      <c r="L22" s="12"/>
    </row>
    <row r="23" spans="1:12" ht="38.549999999999997" customHeight="1">
      <c r="A23" s="2" t="s">
        <v>1</v>
      </c>
      <c r="B23" s="6" t="s">
        <v>2</v>
      </c>
      <c r="C23" s="6" t="s">
        <v>3</v>
      </c>
      <c r="D23" s="2" t="s">
        <v>4</v>
      </c>
      <c r="E23" s="7" t="s">
        <v>5</v>
      </c>
      <c r="F23" s="14" t="s">
        <v>6</v>
      </c>
      <c r="G23" s="15" t="s">
        <v>63</v>
      </c>
      <c r="H23" s="16" t="s">
        <v>64</v>
      </c>
      <c r="I23" s="17" t="s">
        <v>65</v>
      </c>
      <c r="K23" s="12"/>
      <c r="L23" s="12"/>
    </row>
    <row r="24" spans="1:12" ht="15.75" customHeight="1">
      <c r="A24" s="3">
        <v>18</v>
      </c>
      <c r="B24" s="8" t="s">
        <v>26</v>
      </c>
      <c r="C24" s="3">
        <v>2</v>
      </c>
      <c r="D24" s="4" t="s">
        <v>8</v>
      </c>
      <c r="E24" s="3">
        <v>24</v>
      </c>
      <c r="F24" s="11">
        <v>5.43</v>
      </c>
      <c r="G24" s="11">
        <f>H24/12</f>
        <v>0.90499999999999992</v>
      </c>
      <c r="H24" s="11">
        <f>F24*C24</f>
        <v>10.86</v>
      </c>
      <c r="I24" s="11">
        <f>G24*50</f>
        <v>45.249999999999993</v>
      </c>
      <c r="K24" s="12"/>
      <c r="L24" s="12"/>
    </row>
    <row r="25" spans="1:12" ht="15.75" customHeight="1">
      <c r="A25" s="3">
        <v>19</v>
      </c>
      <c r="B25" s="8" t="s">
        <v>27</v>
      </c>
      <c r="C25" s="3">
        <v>5</v>
      </c>
      <c r="D25" s="4" t="s">
        <v>8</v>
      </c>
      <c r="E25" s="3">
        <v>24</v>
      </c>
      <c r="F25" s="11">
        <v>2.5099999999999998</v>
      </c>
      <c r="G25" s="11">
        <f t="shared" ref="G25:G53" si="3">H25/12</f>
        <v>1.0458333333333332</v>
      </c>
      <c r="H25" s="11">
        <f t="shared" ref="H25:H53" si="4">F25*C25</f>
        <v>12.549999999999999</v>
      </c>
      <c r="I25" s="11">
        <f t="shared" ref="I25:I53" si="5">G25*50</f>
        <v>52.291666666666657</v>
      </c>
      <c r="K25" s="12"/>
      <c r="L25" s="12"/>
    </row>
    <row r="26" spans="1:12" ht="37.950000000000003" customHeight="1">
      <c r="A26" s="3">
        <v>20</v>
      </c>
      <c r="B26" s="9" t="s">
        <v>28</v>
      </c>
      <c r="C26" s="3">
        <v>100</v>
      </c>
      <c r="D26" s="4" t="s">
        <v>29</v>
      </c>
      <c r="E26" s="3">
        <v>12</v>
      </c>
      <c r="F26" s="11">
        <v>4.8099999999999996</v>
      </c>
      <c r="G26" s="11">
        <f t="shared" si="3"/>
        <v>40.083333333333329</v>
      </c>
      <c r="H26" s="11">
        <f t="shared" si="4"/>
        <v>480.99999999999994</v>
      </c>
      <c r="I26" s="11">
        <f t="shared" si="5"/>
        <v>2004.1666666666665</v>
      </c>
      <c r="K26" s="12"/>
      <c r="L26" s="12"/>
    </row>
    <row r="27" spans="1:12" ht="15.75" customHeight="1">
      <c r="A27" s="3">
        <v>21</v>
      </c>
      <c r="B27" s="8" t="s">
        <v>30</v>
      </c>
      <c r="C27" s="3">
        <v>12</v>
      </c>
      <c r="D27" s="4" t="s">
        <v>8</v>
      </c>
      <c r="E27" s="3">
        <v>24</v>
      </c>
      <c r="F27" s="11">
        <v>17.66</v>
      </c>
      <c r="G27" s="11">
        <f t="shared" si="3"/>
        <v>17.66</v>
      </c>
      <c r="H27" s="11">
        <f t="shared" si="4"/>
        <v>211.92000000000002</v>
      </c>
      <c r="I27" s="11">
        <f t="shared" si="5"/>
        <v>883</v>
      </c>
      <c r="K27" s="12"/>
      <c r="L27" s="12"/>
    </row>
    <row r="28" spans="1:12" ht="15.75" customHeight="1">
      <c r="A28" s="3">
        <v>22</v>
      </c>
      <c r="B28" s="8" t="s">
        <v>31</v>
      </c>
      <c r="C28" s="3">
        <v>3</v>
      </c>
      <c r="D28" s="4" t="s">
        <v>8</v>
      </c>
      <c r="E28" s="3">
        <v>24</v>
      </c>
      <c r="F28" s="11">
        <v>40.42</v>
      </c>
      <c r="G28" s="11">
        <f t="shared" si="3"/>
        <v>10.105</v>
      </c>
      <c r="H28" s="11">
        <f t="shared" si="4"/>
        <v>121.26</v>
      </c>
      <c r="I28" s="11">
        <f t="shared" si="5"/>
        <v>505.25</v>
      </c>
      <c r="K28" s="12"/>
      <c r="L28" s="12"/>
    </row>
    <row r="29" spans="1:12" ht="15.75" customHeight="1">
      <c r="A29" s="3">
        <v>23</v>
      </c>
      <c r="B29" s="8" t="s">
        <v>32</v>
      </c>
      <c r="C29" s="3">
        <v>2</v>
      </c>
      <c r="D29" s="4" t="s">
        <v>8</v>
      </c>
      <c r="E29" s="3">
        <v>24</v>
      </c>
      <c r="F29" s="11">
        <v>23.36</v>
      </c>
      <c r="G29" s="11">
        <f t="shared" si="3"/>
        <v>3.8933333333333331</v>
      </c>
      <c r="H29" s="11">
        <f t="shared" si="4"/>
        <v>46.72</v>
      </c>
      <c r="I29" s="11">
        <f t="shared" si="5"/>
        <v>194.66666666666666</v>
      </c>
      <c r="K29" s="12"/>
      <c r="L29" s="12"/>
    </row>
    <row r="30" spans="1:12" ht="15.75" customHeight="1">
      <c r="A30" s="3">
        <v>24</v>
      </c>
      <c r="B30" s="8" t="s">
        <v>33</v>
      </c>
      <c r="C30" s="3">
        <v>6</v>
      </c>
      <c r="D30" s="4" t="s">
        <v>8</v>
      </c>
      <c r="E30" s="3">
        <v>12</v>
      </c>
      <c r="F30" s="11">
        <v>359.18</v>
      </c>
      <c r="G30" s="11">
        <f t="shared" si="3"/>
        <v>179.59</v>
      </c>
      <c r="H30" s="11">
        <f t="shared" si="4"/>
        <v>2155.08</v>
      </c>
      <c r="I30" s="11">
        <f t="shared" si="5"/>
        <v>8979.5</v>
      </c>
      <c r="K30" s="12"/>
      <c r="L30" s="12"/>
    </row>
    <row r="31" spans="1:12" ht="15.75" customHeight="1">
      <c r="A31" s="3">
        <v>25</v>
      </c>
      <c r="B31" s="8" t="s">
        <v>34</v>
      </c>
      <c r="C31" s="3">
        <v>50</v>
      </c>
      <c r="D31" s="4" t="s">
        <v>8</v>
      </c>
      <c r="E31" s="3">
        <v>12</v>
      </c>
      <c r="F31" s="11">
        <v>6.26</v>
      </c>
      <c r="G31" s="11">
        <f t="shared" si="3"/>
        <v>26.083333333333332</v>
      </c>
      <c r="H31" s="11">
        <f t="shared" si="4"/>
        <v>313</v>
      </c>
      <c r="I31" s="11">
        <f t="shared" si="5"/>
        <v>1304.1666666666665</v>
      </c>
      <c r="K31" s="12"/>
      <c r="L31" s="12"/>
    </row>
    <row r="32" spans="1:12" ht="25.95" customHeight="1">
      <c r="A32" s="3">
        <v>26</v>
      </c>
      <c r="B32" s="8" t="s">
        <v>35</v>
      </c>
      <c r="C32" s="3">
        <v>7</v>
      </c>
      <c r="D32" s="4" t="s">
        <v>8</v>
      </c>
      <c r="E32" s="3">
        <v>30</v>
      </c>
      <c r="F32" s="11">
        <v>1413.6</v>
      </c>
      <c r="G32" s="11">
        <f t="shared" si="3"/>
        <v>824.59999999999991</v>
      </c>
      <c r="H32" s="11">
        <f t="shared" si="4"/>
        <v>9895.1999999999989</v>
      </c>
      <c r="I32" s="11">
        <f t="shared" si="5"/>
        <v>41229.999999999993</v>
      </c>
      <c r="K32" s="12"/>
      <c r="L32" s="12"/>
    </row>
    <row r="33" spans="1:12" ht="37.950000000000003" customHeight="1">
      <c r="A33" s="3">
        <v>27</v>
      </c>
      <c r="B33" s="9" t="s">
        <v>36</v>
      </c>
      <c r="C33" s="3">
        <v>1</v>
      </c>
      <c r="D33" s="4" t="s">
        <v>8</v>
      </c>
      <c r="E33" s="3">
        <v>30</v>
      </c>
      <c r="F33" s="11">
        <v>1102.97</v>
      </c>
      <c r="G33" s="11">
        <f t="shared" si="3"/>
        <v>91.914166666666674</v>
      </c>
      <c r="H33" s="11">
        <f t="shared" si="4"/>
        <v>1102.97</v>
      </c>
      <c r="I33" s="11">
        <f t="shared" si="5"/>
        <v>4595.7083333333339</v>
      </c>
      <c r="K33" s="12"/>
      <c r="L33" s="12"/>
    </row>
    <row r="34" spans="1:12" ht="15.75" customHeight="1">
      <c r="A34" s="3">
        <v>28</v>
      </c>
      <c r="B34" s="8" t="s">
        <v>37</v>
      </c>
      <c r="C34" s="3">
        <v>1</v>
      </c>
      <c r="D34" s="4" t="s">
        <v>8</v>
      </c>
      <c r="E34" s="3">
        <v>24</v>
      </c>
      <c r="F34" s="11">
        <v>13.96</v>
      </c>
      <c r="G34" s="11">
        <f t="shared" si="3"/>
        <v>1.1633333333333333</v>
      </c>
      <c r="H34" s="11">
        <f t="shared" si="4"/>
        <v>13.96</v>
      </c>
      <c r="I34" s="11">
        <f t="shared" si="5"/>
        <v>58.166666666666664</v>
      </c>
      <c r="K34" s="12"/>
      <c r="L34" s="12"/>
    </row>
    <row r="35" spans="1:12" ht="15.75" customHeight="1">
      <c r="A35" s="3">
        <v>29</v>
      </c>
      <c r="B35" s="8" t="s">
        <v>38</v>
      </c>
      <c r="C35" s="3">
        <v>2</v>
      </c>
      <c r="D35" s="4" t="s">
        <v>8</v>
      </c>
      <c r="E35" s="3">
        <v>24</v>
      </c>
      <c r="F35" s="11">
        <v>14.26</v>
      </c>
      <c r="G35" s="11">
        <f t="shared" si="3"/>
        <v>2.3766666666666665</v>
      </c>
      <c r="H35" s="11">
        <f t="shared" si="4"/>
        <v>28.52</v>
      </c>
      <c r="I35" s="11">
        <f t="shared" si="5"/>
        <v>118.83333333333333</v>
      </c>
      <c r="K35" s="12"/>
      <c r="L35" s="12"/>
    </row>
    <row r="36" spans="1:12" ht="25.95" customHeight="1">
      <c r="A36" s="3">
        <v>30</v>
      </c>
      <c r="B36" s="8" t="s">
        <v>39</v>
      </c>
      <c r="C36" s="3">
        <v>1</v>
      </c>
      <c r="D36" s="4" t="s">
        <v>8</v>
      </c>
      <c r="E36" s="3">
        <v>30</v>
      </c>
      <c r="F36" s="11">
        <v>686.5</v>
      </c>
      <c r="G36" s="11">
        <f t="shared" si="3"/>
        <v>57.208333333333336</v>
      </c>
      <c r="H36" s="11">
        <f t="shared" si="4"/>
        <v>686.5</v>
      </c>
      <c r="I36" s="11">
        <f t="shared" si="5"/>
        <v>2860.416666666667</v>
      </c>
      <c r="K36" s="12"/>
      <c r="L36" s="12"/>
    </row>
    <row r="37" spans="1:12" ht="25.95" customHeight="1">
      <c r="A37" s="3">
        <v>31</v>
      </c>
      <c r="B37" s="8" t="s">
        <v>40</v>
      </c>
      <c r="C37" s="3">
        <v>1</v>
      </c>
      <c r="D37" s="4" t="s">
        <v>8</v>
      </c>
      <c r="E37" s="3">
        <v>30</v>
      </c>
      <c r="F37" s="11">
        <v>2823.98</v>
      </c>
      <c r="G37" s="11">
        <f t="shared" si="3"/>
        <v>235.33166666666668</v>
      </c>
      <c r="H37" s="11">
        <f t="shared" si="4"/>
        <v>2823.98</v>
      </c>
      <c r="I37" s="11">
        <f t="shared" si="5"/>
        <v>11766.583333333334</v>
      </c>
      <c r="K37" s="12"/>
      <c r="L37" s="12"/>
    </row>
    <row r="38" spans="1:12" ht="15.75" customHeight="1">
      <c r="A38" s="3">
        <v>32</v>
      </c>
      <c r="B38" s="8" t="s">
        <v>41</v>
      </c>
      <c r="C38" s="3">
        <v>15</v>
      </c>
      <c r="D38" s="4" t="s">
        <v>8</v>
      </c>
      <c r="E38" s="3">
        <v>24</v>
      </c>
      <c r="F38" s="11">
        <v>20.71</v>
      </c>
      <c r="G38" s="11">
        <f t="shared" si="3"/>
        <v>25.887500000000003</v>
      </c>
      <c r="H38" s="11">
        <f t="shared" si="4"/>
        <v>310.65000000000003</v>
      </c>
      <c r="I38" s="11">
        <f t="shared" si="5"/>
        <v>1294.3750000000002</v>
      </c>
      <c r="K38" s="12"/>
      <c r="L38" s="12"/>
    </row>
    <row r="39" spans="1:12" ht="15.75" customHeight="1">
      <c r="A39" s="3">
        <v>33</v>
      </c>
      <c r="B39" s="8" t="s">
        <v>42</v>
      </c>
      <c r="C39" s="3">
        <v>16</v>
      </c>
      <c r="D39" s="4" t="s">
        <v>8</v>
      </c>
      <c r="E39" s="3">
        <v>24</v>
      </c>
      <c r="F39" s="11">
        <v>2.83</v>
      </c>
      <c r="G39" s="11">
        <f t="shared" si="3"/>
        <v>3.7733333333333334</v>
      </c>
      <c r="H39" s="11">
        <f t="shared" si="4"/>
        <v>45.28</v>
      </c>
      <c r="I39" s="11">
        <f t="shared" si="5"/>
        <v>188.66666666666669</v>
      </c>
      <c r="K39" s="12"/>
      <c r="L39" s="12"/>
    </row>
    <row r="40" spans="1:12" ht="15.75" customHeight="1">
      <c r="A40" s="3">
        <v>34</v>
      </c>
      <c r="B40" s="8" t="s">
        <v>43</v>
      </c>
      <c r="C40" s="3">
        <v>6</v>
      </c>
      <c r="D40" s="4" t="s">
        <v>8</v>
      </c>
      <c r="E40" s="3">
        <v>24</v>
      </c>
      <c r="F40" s="11">
        <v>32.35</v>
      </c>
      <c r="G40" s="11">
        <f t="shared" si="3"/>
        <v>16.175000000000001</v>
      </c>
      <c r="H40" s="11">
        <f t="shared" si="4"/>
        <v>194.10000000000002</v>
      </c>
      <c r="I40" s="11">
        <f t="shared" si="5"/>
        <v>808.75</v>
      </c>
      <c r="K40" s="12"/>
      <c r="L40" s="12"/>
    </row>
    <row r="41" spans="1:12" ht="15.75" customHeight="1">
      <c r="A41" s="3">
        <v>35</v>
      </c>
      <c r="B41" s="8" t="s">
        <v>44</v>
      </c>
      <c r="C41" s="3">
        <v>10</v>
      </c>
      <c r="D41" s="4" t="s">
        <v>8</v>
      </c>
      <c r="E41" s="3">
        <v>12</v>
      </c>
      <c r="F41" s="11">
        <v>4.1900000000000004</v>
      </c>
      <c r="G41" s="11">
        <f t="shared" si="3"/>
        <v>3.4916666666666671</v>
      </c>
      <c r="H41" s="11">
        <f t="shared" si="4"/>
        <v>41.900000000000006</v>
      </c>
      <c r="I41" s="11">
        <f t="shared" si="5"/>
        <v>174.58333333333337</v>
      </c>
      <c r="K41" s="12"/>
      <c r="L41" s="12"/>
    </row>
    <row r="42" spans="1:12" ht="15.75" customHeight="1">
      <c r="A42" s="3">
        <v>36</v>
      </c>
      <c r="B42" s="8" t="s">
        <v>45</v>
      </c>
      <c r="C42" s="3">
        <v>10</v>
      </c>
      <c r="D42" s="4" t="s">
        <v>8</v>
      </c>
      <c r="E42" s="3">
        <v>12</v>
      </c>
      <c r="F42" s="11">
        <v>2.91</v>
      </c>
      <c r="G42" s="11">
        <f t="shared" si="3"/>
        <v>2.4250000000000003</v>
      </c>
      <c r="H42" s="11">
        <f t="shared" si="4"/>
        <v>29.1</v>
      </c>
      <c r="I42" s="11">
        <f t="shared" si="5"/>
        <v>121.25000000000001</v>
      </c>
      <c r="K42" s="12"/>
      <c r="L42" s="12"/>
    </row>
    <row r="43" spans="1:12" ht="15.75" customHeight="1">
      <c r="A43" s="3">
        <v>37</v>
      </c>
      <c r="B43" s="8" t="s">
        <v>46</v>
      </c>
      <c r="C43" s="3">
        <v>50</v>
      </c>
      <c r="D43" s="4" t="s">
        <v>8</v>
      </c>
      <c r="E43" s="3">
        <v>24</v>
      </c>
      <c r="F43" s="11">
        <v>15.13</v>
      </c>
      <c r="G43" s="11">
        <f t="shared" si="3"/>
        <v>63.041666666666664</v>
      </c>
      <c r="H43" s="11">
        <f t="shared" si="4"/>
        <v>756.5</v>
      </c>
      <c r="I43" s="11">
        <f t="shared" si="5"/>
        <v>3152.083333333333</v>
      </c>
      <c r="K43" s="12"/>
      <c r="L43" s="12"/>
    </row>
    <row r="44" spans="1:12" ht="15.75" customHeight="1">
      <c r="A44" s="3">
        <v>38</v>
      </c>
      <c r="B44" s="8" t="s">
        <v>47</v>
      </c>
      <c r="C44" s="3">
        <v>90</v>
      </c>
      <c r="D44" s="4" t="s">
        <v>8</v>
      </c>
      <c r="E44" s="3">
        <v>24</v>
      </c>
      <c r="F44" s="11">
        <v>9.56</v>
      </c>
      <c r="G44" s="11">
        <f t="shared" si="3"/>
        <v>71.7</v>
      </c>
      <c r="H44" s="11">
        <f t="shared" si="4"/>
        <v>860.40000000000009</v>
      </c>
      <c r="I44" s="11">
        <f t="shared" si="5"/>
        <v>3585</v>
      </c>
      <c r="K44" s="12"/>
      <c r="L44" s="12"/>
    </row>
    <row r="45" spans="1:12" ht="15.75" customHeight="1">
      <c r="A45" s="3">
        <v>39</v>
      </c>
      <c r="B45" s="8" t="s">
        <v>48</v>
      </c>
      <c r="C45" s="3">
        <v>15</v>
      </c>
      <c r="D45" s="4" t="s">
        <v>8</v>
      </c>
      <c r="E45" s="3">
        <v>6</v>
      </c>
      <c r="F45" s="11">
        <v>35.53</v>
      </c>
      <c r="G45" s="11">
        <f t="shared" si="3"/>
        <v>44.412500000000001</v>
      </c>
      <c r="H45" s="11">
        <f t="shared" si="4"/>
        <v>532.95000000000005</v>
      </c>
      <c r="I45" s="11">
        <f t="shared" si="5"/>
        <v>2220.625</v>
      </c>
      <c r="K45" s="12"/>
      <c r="L45" s="12"/>
    </row>
    <row r="46" spans="1:12" ht="25.95" customHeight="1">
      <c r="A46" s="3">
        <v>40</v>
      </c>
      <c r="B46" s="8" t="s">
        <v>49</v>
      </c>
      <c r="C46" s="3">
        <v>10</v>
      </c>
      <c r="D46" s="4" t="s">
        <v>8</v>
      </c>
      <c r="E46" s="3">
        <v>30</v>
      </c>
      <c r="F46" s="11">
        <v>680.8</v>
      </c>
      <c r="G46" s="11">
        <f t="shared" si="3"/>
        <v>567.33333333333337</v>
      </c>
      <c r="H46" s="11">
        <f t="shared" si="4"/>
        <v>6808</v>
      </c>
      <c r="I46" s="11">
        <f t="shared" si="5"/>
        <v>28366.666666666668</v>
      </c>
      <c r="K46" s="12"/>
      <c r="L46" s="12"/>
    </row>
    <row r="47" spans="1:12" ht="15.75" customHeight="1">
      <c r="A47" s="3">
        <v>41</v>
      </c>
      <c r="B47" s="8" t="s">
        <v>50</v>
      </c>
      <c r="C47" s="3">
        <v>60</v>
      </c>
      <c r="D47" s="4" t="s">
        <v>8</v>
      </c>
      <c r="E47" s="3">
        <v>24</v>
      </c>
      <c r="F47" s="11">
        <v>17.87</v>
      </c>
      <c r="G47" s="11">
        <f t="shared" si="3"/>
        <v>89.350000000000009</v>
      </c>
      <c r="H47" s="11">
        <f t="shared" si="4"/>
        <v>1072.2</v>
      </c>
      <c r="I47" s="11">
        <f t="shared" si="5"/>
        <v>4467.5</v>
      </c>
      <c r="K47" s="12"/>
      <c r="L47" s="12"/>
    </row>
    <row r="48" spans="1:12" ht="15.75" customHeight="1">
      <c r="A48" s="3">
        <v>42</v>
      </c>
      <c r="B48" s="8" t="s">
        <v>51</v>
      </c>
      <c r="C48" s="3">
        <v>6</v>
      </c>
      <c r="D48" s="4" t="s">
        <v>8</v>
      </c>
      <c r="E48" s="3">
        <v>24</v>
      </c>
      <c r="F48" s="11">
        <v>30.81</v>
      </c>
      <c r="G48" s="11">
        <f t="shared" si="3"/>
        <v>15.404999999999999</v>
      </c>
      <c r="H48" s="11">
        <f t="shared" si="4"/>
        <v>184.85999999999999</v>
      </c>
      <c r="I48" s="11">
        <f t="shared" si="5"/>
        <v>770.25</v>
      </c>
      <c r="K48" s="12"/>
      <c r="L48" s="12"/>
    </row>
    <row r="49" spans="1:14" ht="15.75" customHeight="1">
      <c r="A49" s="3">
        <v>43</v>
      </c>
      <c r="B49" s="8" t="s">
        <v>52</v>
      </c>
      <c r="C49" s="3">
        <v>2</v>
      </c>
      <c r="D49" s="4" t="s">
        <v>8</v>
      </c>
      <c r="E49" s="3">
        <v>24</v>
      </c>
      <c r="F49" s="11">
        <v>15.81</v>
      </c>
      <c r="G49" s="11">
        <f t="shared" si="3"/>
        <v>2.6350000000000002</v>
      </c>
      <c r="H49" s="11">
        <f t="shared" si="4"/>
        <v>31.62</v>
      </c>
      <c r="I49" s="11">
        <f t="shared" si="5"/>
        <v>131.75</v>
      </c>
      <c r="K49" s="12"/>
      <c r="L49" s="12"/>
    </row>
    <row r="50" spans="1:14" ht="15.75" customHeight="1">
      <c r="A50" s="3">
        <v>44</v>
      </c>
      <c r="B50" s="8" t="s">
        <v>53</v>
      </c>
      <c r="C50" s="3">
        <v>2</v>
      </c>
      <c r="D50" s="4" t="s">
        <v>8</v>
      </c>
      <c r="E50" s="3">
        <v>12</v>
      </c>
      <c r="F50" s="11">
        <v>935.89</v>
      </c>
      <c r="G50" s="11">
        <f t="shared" si="3"/>
        <v>155.98166666666665</v>
      </c>
      <c r="H50" s="11">
        <f t="shared" si="4"/>
        <v>1871.78</v>
      </c>
      <c r="I50" s="11">
        <f t="shared" si="5"/>
        <v>7799.083333333333</v>
      </c>
      <c r="K50" s="12"/>
      <c r="L50" s="12"/>
    </row>
    <row r="51" spans="1:14" ht="15.75" customHeight="1">
      <c r="A51" s="3">
        <v>45</v>
      </c>
      <c r="B51" s="8" t="s">
        <v>54</v>
      </c>
      <c r="C51" s="3">
        <v>12</v>
      </c>
      <c r="D51" s="4" t="s">
        <v>8</v>
      </c>
      <c r="E51" s="3">
        <v>24</v>
      </c>
      <c r="F51" s="11">
        <v>19.21</v>
      </c>
      <c r="G51" s="11">
        <f t="shared" si="3"/>
        <v>19.21</v>
      </c>
      <c r="H51" s="11">
        <f t="shared" si="4"/>
        <v>230.52</v>
      </c>
      <c r="I51" s="11">
        <f t="shared" si="5"/>
        <v>960.5</v>
      </c>
      <c r="K51" s="12"/>
      <c r="L51" s="12"/>
    </row>
    <row r="52" spans="1:14" ht="15.75" customHeight="1">
      <c r="A52" s="3">
        <v>46</v>
      </c>
      <c r="B52" s="8" t="s">
        <v>55</v>
      </c>
      <c r="C52" s="3">
        <v>12</v>
      </c>
      <c r="D52" s="4" t="s">
        <v>8</v>
      </c>
      <c r="E52" s="3">
        <v>24</v>
      </c>
      <c r="F52" s="11">
        <v>20.39</v>
      </c>
      <c r="G52" s="11">
        <f t="shared" si="3"/>
        <v>20.39</v>
      </c>
      <c r="H52" s="11">
        <f t="shared" si="4"/>
        <v>244.68</v>
      </c>
      <c r="I52" s="11">
        <f t="shared" si="5"/>
        <v>1019.5</v>
      </c>
      <c r="K52" s="12"/>
      <c r="L52" s="12"/>
    </row>
    <row r="53" spans="1:14" ht="38.700000000000003" customHeight="1">
      <c r="A53" s="3">
        <v>47</v>
      </c>
      <c r="B53" s="9" t="s">
        <v>56</v>
      </c>
      <c r="C53" s="3">
        <v>1</v>
      </c>
      <c r="D53" s="4" t="s">
        <v>8</v>
      </c>
      <c r="E53" s="3">
        <v>60</v>
      </c>
      <c r="F53" s="11">
        <v>14024.4</v>
      </c>
      <c r="G53" s="11">
        <f t="shared" si="3"/>
        <v>1168.7</v>
      </c>
      <c r="H53" s="11">
        <f t="shared" si="4"/>
        <v>14024.4</v>
      </c>
      <c r="I53" s="11">
        <f t="shared" si="5"/>
        <v>58435</v>
      </c>
      <c r="K53" s="12"/>
      <c r="L53" s="12"/>
    </row>
    <row r="54" spans="1:14" ht="23.55" customHeight="1" thickBot="1">
      <c r="A54" s="18"/>
      <c r="B54" s="18"/>
      <c r="C54" s="18"/>
      <c r="D54" s="18"/>
      <c r="E54" s="18"/>
      <c r="F54" s="18"/>
      <c r="G54" s="18"/>
      <c r="H54" s="18"/>
      <c r="I54" s="18"/>
      <c r="K54" s="12"/>
      <c r="L54" s="12"/>
    </row>
    <row r="55" spans="1:14" ht="38.549999999999997" customHeight="1">
      <c r="A55" s="2" t="s">
        <v>1</v>
      </c>
      <c r="B55" s="6" t="s">
        <v>2</v>
      </c>
      <c r="C55" s="6" t="s">
        <v>3</v>
      </c>
      <c r="D55" s="2" t="s">
        <v>4</v>
      </c>
      <c r="E55" s="7" t="s">
        <v>5</v>
      </c>
      <c r="F55" s="14" t="s">
        <v>6</v>
      </c>
      <c r="G55" s="15" t="s">
        <v>63</v>
      </c>
      <c r="H55" s="16" t="s">
        <v>64</v>
      </c>
      <c r="I55" s="17" t="s">
        <v>65</v>
      </c>
      <c r="K55" s="12"/>
      <c r="L55" s="12"/>
    </row>
    <row r="56" spans="1:14" ht="15.75" customHeight="1">
      <c r="A56" s="3">
        <v>48</v>
      </c>
      <c r="B56" s="8" t="s">
        <v>57</v>
      </c>
      <c r="C56" s="3">
        <v>1</v>
      </c>
      <c r="D56" s="4" t="s">
        <v>8</v>
      </c>
      <c r="E56" s="3">
        <v>24</v>
      </c>
      <c r="F56" s="11">
        <v>178.87</v>
      </c>
      <c r="G56" s="11">
        <f>H56/12</f>
        <v>14.905833333333334</v>
      </c>
      <c r="H56" s="11">
        <f>F56*C56</f>
        <v>178.87</v>
      </c>
      <c r="I56" s="11">
        <f>G56*50</f>
        <v>745.29166666666674</v>
      </c>
      <c r="K56" s="12"/>
      <c r="L56" s="12"/>
    </row>
    <row r="57" spans="1:14" ht="15.75" customHeight="1">
      <c r="A57" s="3">
        <v>49</v>
      </c>
      <c r="B57" s="8" t="s">
        <v>58</v>
      </c>
      <c r="C57" s="3">
        <v>2</v>
      </c>
      <c r="D57" s="4" t="s">
        <v>8</v>
      </c>
      <c r="E57" s="3">
        <v>24</v>
      </c>
      <c r="F57" s="11">
        <v>990.37</v>
      </c>
      <c r="G57" s="11">
        <f t="shared" ref="G57:G58" si="6">H57/12</f>
        <v>165.06166666666667</v>
      </c>
      <c r="H57" s="11">
        <f t="shared" ref="H57:H58" si="7">F57*C57</f>
        <v>1980.74</v>
      </c>
      <c r="I57" s="11">
        <f t="shared" ref="I57:I58" si="8">G57*50</f>
        <v>8253.0833333333339</v>
      </c>
      <c r="K57" s="12"/>
      <c r="L57" s="12"/>
    </row>
    <row r="58" spans="1:14" ht="100.95" customHeight="1">
      <c r="A58" s="3">
        <v>50</v>
      </c>
      <c r="B58" s="9" t="s">
        <v>59</v>
      </c>
      <c r="C58" s="3">
        <v>15</v>
      </c>
      <c r="D58" s="4" t="s">
        <v>8</v>
      </c>
      <c r="E58" s="3">
        <v>60</v>
      </c>
      <c r="F58" s="11">
        <v>589.55999999999995</v>
      </c>
      <c r="G58" s="11">
        <f t="shared" si="6"/>
        <v>736.94999999999993</v>
      </c>
      <c r="H58" s="11">
        <f t="shared" si="7"/>
        <v>8843.4</v>
      </c>
      <c r="I58" s="11">
        <f t="shared" si="8"/>
        <v>36847.5</v>
      </c>
      <c r="K58" s="12"/>
      <c r="L58" s="12"/>
      <c r="M58" s="12"/>
      <c r="N58" s="12"/>
    </row>
    <row r="59" spans="1:14" ht="15.75" customHeight="1">
      <c r="A59" s="22" t="s">
        <v>60</v>
      </c>
      <c r="B59" s="23"/>
      <c r="C59" s="23"/>
      <c r="D59" s="23"/>
      <c r="E59" s="23"/>
      <c r="F59" s="24"/>
      <c r="G59" s="19"/>
      <c r="H59" s="29">
        <f>H58+H57+H56+H53+H52+H51+H50+H49+H48+H47+H46+H45+H44+H43+H42+H40+H41+H39+H38+H37+H36+H35+H34+H33+H32+H31+H30+H29+H28+H27+H26+H25+H24+H21+H20+H19+H18+H17+H16+H15+H14+H13+H12+H11+H10+H8+H9+H7+H6+H5</f>
        <v>174249.91999999998</v>
      </c>
      <c r="I59" s="21"/>
      <c r="L59" s="12"/>
    </row>
    <row r="60" spans="1:14" ht="15.75" customHeight="1">
      <c r="A60" s="22" t="s">
        <v>61</v>
      </c>
      <c r="B60" s="23"/>
      <c r="C60" s="23"/>
      <c r="D60" s="23"/>
      <c r="E60" s="23"/>
      <c r="F60" s="24"/>
      <c r="G60" s="19"/>
      <c r="H60" s="29">
        <f>H62/50</f>
        <v>3999.98</v>
      </c>
      <c r="I60" s="21"/>
      <c r="K60" s="12"/>
      <c r="L60" s="12"/>
    </row>
    <row r="61" spans="1:14" ht="15.75" customHeight="1">
      <c r="A61" s="22" t="s">
        <v>62</v>
      </c>
      <c r="B61" s="23"/>
      <c r="C61" s="23"/>
      <c r="D61" s="23"/>
      <c r="E61" s="23"/>
      <c r="F61" s="24"/>
      <c r="G61" s="19"/>
      <c r="H61" s="29">
        <f>H60*12</f>
        <v>47999.76</v>
      </c>
      <c r="I61" s="21"/>
      <c r="L61" s="12"/>
    </row>
    <row r="62" spans="1:14" ht="15.75" customHeight="1">
      <c r="A62" s="22" t="s">
        <v>66</v>
      </c>
      <c r="B62" s="23"/>
      <c r="C62" s="23"/>
      <c r="D62" s="23"/>
      <c r="E62" s="23"/>
      <c r="F62" s="24"/>
      <c r="G62" s="19"/>
      <c r="H62" s="30">
        <v>199999</v>
      </c>
      <c r="I62" s="30">
        <v>199999</v>
      </c>
      <c r="K62" s="12"/>
    </row>
    <row r="66" spans="9:11">
      <c r="I66" s="20"/>
      <c r="K66" s="12"/>
    </row>
  </sheetData>
  <mergeCells count="6">
    <mergeCell ref="A59:F59"/>
    <mergeCell ref="A60:F60"/>
    <mergeCell ref="A61:F61"/>
    <mergeCell ref="A62:F62"/>
    <mergeCell ref="A1:I1"/>
    <mergeCell ref="A2:H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Diego</cp:lastModifiedBy>
  <dcterms:created xsi:type="dcterms:W3CDTF">2025-06-06T00:33:57Z</dcterms:created>
  <dcterms:modified xsi:type="dcterms:W3CDTF">2025-06-06T12:36:22Z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2025-06-06T00:00:00Z</vt:filetime>
  </property>
  <property fmtid="{D5CDD505-2E9C-101B-9397-08002B2CF9AE}" pid="3" name="LastSaved">
    <vt:filetime>2025-06-06T00:00:00Z</vt:filetime>
  </property>
  <property fmtid="{D5CDD505-2E9C-101B-9397-08002B2CF9AE}" pid="4" name="Producer">
    <vt:lpwstr>iLovePDF</vt:lpwstr>
  </property>
</Properties>
</file>